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8" i="20"/>
  <c r="E27" i="20"/>
  <c r="F36" i="22"/>
  <c r="F69" i="23" l="1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F9" i="20" s="1"/>
  <c r="D9" i="14"/>
  <c r="D10" i="14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87" i="23"/>
  <c r="H87" i="23" s="1"/>
  <c r="C40" i="23"/>
  <c r="H40" i="23" s="1"/>
  <c r="C75" i="23"/>
  <c r="H75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E14" i="14"/>
  <c r="J14" i="25" s="1"/>
  <c r="F9" i="14"/>
  <c r="E9" i="14"/>
  <c r="J9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D23" i="20"/>
  <c r="D21" i="20"/>
  <c r="D40" i="23" s="1"/>
  <c r="D19" i="20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41" i="23"/>
  <c r="F26" i="20"/>
  <c r="F20" i="20"/>
  <c r="F61" i="20"/>
  <c r="F55" i="20"/>
  <c r="F45" i="20"/>
  <c r="D30" i="23" l="1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E10" i="20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F40" i="23"/>
  <c r="E21" i="20"/>
  <c r="F27" i="23"/>
  <c r="E29" i="23"/>
  <c r="E30" i="23"/>
  <c r="F28" i="23"/>
  <c r="F35" i="23"/>
  <c r="F52" i="23"/>
  <c r="F42" i="23"/>
  <c r="E34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C79" i="23" l="1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7" i="14"/>
  <c r="E58" i="23"/>
  <c r="D56" i="23"/>
  <c r="E24" i="23"/>
  <c r="E37" i="20"/>
  <c r="F37" i="20"/>
  <c r="F70" i="23"/>
  <c r="E60" i="23"/>
  <c r="F60" i="23"/>
  <c r="C96" i="23" l="1"/>
  <c r="H96" i="23" s="1"/>
  <c r="F24" i="23"/>
  <c r="D96" i="23"/>
  <c r="F19" i="23"/>
  <c r="E19" i="23"/>
  <c r="C88" i="23"/>
  <c r="H88" i="23" s="1"/>
  <c r="E79" i="23"/>
  <c r="F79" i="23"/>
  <c r="D88" i="23"/>
  <c r="F56" i="23"/>
  <c r="E56" i="23"/>
  <c r="E57" i="23"/>
  <c r="F57" i="23"/>
  <c r="F96" i="23" l="1"/>
  <c r="E96" i="23"/>
  <c r="F88" i="23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<sst xmlns="http://schemas.openxmlformats.org/spreadsheetml/2006/main" count="708" uniqueCount="242">
  <si>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</si>
  <si>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</si>
  <si>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</si>
  <si>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</si>
  <si>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</si>
  <si>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</si>
  <si>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</si>
  <si>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</si>
  <si>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</si>
  <si>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</si>
  <si>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</si>
  <si>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</si>
  <si>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</si>
  <si>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</si>
  <si>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</si>
  <si>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</si>
  <si>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</si>
  <si>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</si>
  <si>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</si>
  <si>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</si>
  <si>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</si>
  <si>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</si>
  <si>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</si>
  <si>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</si>
  <si>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</si>
  <si>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</si>
  <si>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</si>
  <si>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</si>
  <si>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</si>
  <si>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</si>
  <si>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</si>
  <si>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</si>
  <si>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</si>
  <si>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</si>
  <si>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</si>
  <si>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</si>
  <si>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</si>
  <si>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</si>
  <si>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</si>
  <si>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</si>
  <si>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</si>
  <si>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</si>
  <si>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</si>
  <si>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</si>
  <si>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</si>
  <si>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</si>
  <si>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</si>
  <si>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</si>
  <si>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</si>
  <si>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</si>
  <si>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</si>
  <si>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</si>
  <si>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</si>
  <si>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</si>
  <si>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</si>
  <si>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</si>
  <si>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</si>
  <si>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</si>
  <si>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</si>
  <si>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</si>
  <si>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</si>
  <si>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</si>
  <si>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</si>
  <si>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</si>
  <si>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</si>
  <si>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</si>
  <si>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</si>
  <si>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</si>
  <si>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</si>
  <si>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</si>
  <si>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</si>
  <si>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</si>
  <si>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</si>
  <si>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</si>
  <si>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</si>
  <si>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</si>
  <si>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</si>
  <si>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</si>
  <si>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</si>
  <si>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</si>
  <si>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</si>
  <si>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</si>
  <si>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</si>
  <si>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</si>
  <si>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</si>
  <si>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</si>
  <si>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</si>
  <si>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</si>
  <si>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</si>
  <si>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</si>
  <si>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</si>
  <si>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</si>
  <si>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</si>
  <si>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</si>
  <si>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</si>
  <si>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</si>
  <si>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</si>
  <si>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</si>
  <si>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</si>
  <si>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</si>
  <si>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</si>
  <si>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</si>
  <si>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</si>
  <si>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</si>
  <si>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</si>
  <si>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</si>
  <si>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</si>
  <si>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</si>
  <si>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</si>
  <si>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</si>
  <si>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</si>
  <si>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</si>
  <si>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</si>
  <si>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</si>
  <si>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</si>
  <si>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</si>
  <si>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</si>
  <si>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</si>
  <si>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</si>
  <si>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</si>
  <si>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</si>
  <si>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</si>
  <si>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</si>
  <si>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</si>
  <si>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</si>
  <si>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</si>
  <si>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</si>
  <si>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</si>
  <si>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</si>
  <si>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</si>
  <si>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</si>
  <si>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</si>
  <si>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</si>
  <si>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</si>
  <si>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</si>
  <si>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</si>
  <si>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</si>
  <si>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</si>
  <si>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</si>
  <si>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</si>
  <si>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</si>
  <si>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</si>
  <si>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</si>
  <si>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</si>
  <si>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</si>
  <si>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</si>
  <si>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</si>
  <si>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</si>
  <si>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</si>
  <si>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</si>
  <si>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</si>
  <si>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</si>
  <si>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</si>
  <si>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</si>
  <si>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</si>
  <si>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</si>
  <si>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</si>
  <si>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</si>
  <si>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</si>
  <si>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</si>
  <si>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</si>
  <si>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</si>
  <si>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</si>
  <si>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</si>
  <si>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</si>
  <si>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</si>
  <si>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</si>
  <si>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</si>
  <si>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</si>
  <si>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</si>
  <si>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</si>
  <si>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</si>
  <si>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</si>
  <si>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</si>
  <si>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</si>
  <si>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</si>
  <si>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</si>
  <si>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</si>
  <si>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</si>
  <si>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</si>
  <si>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</si>
  <si>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</si>
  <si>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</si>
  <si>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</si>
  <si>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</si>
  <si>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</si>
  <si>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</si>
  <si>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</si>
  <si>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</si>
  <si>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</si>
  <si>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</si>
  <si>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</si>
  <si>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</si>
  <si>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</si>
  <si>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</si>
  <si>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</si>
  <si>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</si>
  <si>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</si>
  <si>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</si>
  <si>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</si>
  <si>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</si>
  <si>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</si>
  <si>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</si>
  <si>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</si>
  <si>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</si>
  <si>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</si>
  <si>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</si>
  <si>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</si>
  <si>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</si>
  <si>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</si>
  <si>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</si>
  <si>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</si>
  <si>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</si>
  <si>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</si>
  <si>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</si>
  <si>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</si>
  <si>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</si>
  <si>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</si>
  <si>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</si>
  <si>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</si>
  <si>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</si>
  <si>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</si>
  <si>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</si>
  <si>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</si>
  <si>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</si>
  <si>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</si>
  <si>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</si>
  <si>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</si>
  <si>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</si>
  <si>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</si>
  <si>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</si>
  <si>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</si>
  <si>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</si>
  <si>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</si>
  <si>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</si>
  <si>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</si>
  <si>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</si>
  <si>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</si>
  <si>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</si>
  <si>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Plan finansowy Małopolskiego Oddziału Wojewódzkiego Narodowego Funduszu Zdrowia  na 2015 rok                                                                                                                                                  przesunięcia Prezesa NFZ z dnia 28.04.2015 r.</t>
  </si>
  <si>
    <t>B2.19</t>
  </si>
  <si>
    <t xml:space="preserve">rezerwa na koszty świadczeń opieki zdrowotnej udzielone w ramach transgranicznej opieki zdrowotnej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</si>
</sst>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B60" sqref="B60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5539231</v>
      </c>
      <c r="D6" s="13">
        <f>D7+D8+D9+D14+D15+D16+D17+D18+D19+D20+D21+D22+D23+D24+D28+D29+D31+D32</f>
        <v>5539231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710239</v>
      </c>
      <c r="D7" s="86">
        <f>C7</f>
        <v>710239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487311</v>
      </c>
      <c r="D8" s="86">
        <f t="shared" ref="D8:D35" si="2">C8</f>
        <v>487311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2685859</v>
      </c>
      <c r="D9" s="86">
        <f t="shared" si="2"/>
        <v>2685859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281494</v>
      </c>
      <c r="D10" s="86">
        <f t="shared" si="2"/>
        <v>281494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253845</v>
      </c>
      <c r="D11" s="86">
        <f t="shared" ref="D11:D13" si="3">C11</f>
        <v>253845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124945</v>
      </c>
      <c r="D12" s="86">
        <f t="shared" si="3"/>
        <v>124945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64401</v>
      </c>
      <c r="D13" s="86">
        <f t="shared" si="3"/>
        <v>64401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170480</v>
      </c>
      <c r="D14" s="86">
        <f t="shared" si="2"/>
        <v>170480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185336</v>
      </c>
      <c r="D15" s="86">
        <f t="shared" si="2"/>
        <v>185336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117226</v>
      </c>
      <c r="D16" s="86">
        <f t="shared" si="2"/>
        <v>117226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36529</v>
      </c>
      <c r="D17" s="86">
        <f t="shared" si="2"/>
        <v>36529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184773</v>
      </c>
      <c r="D18" s="86">
        <f t="shared" si="2"/>
        <v>184773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50000</v>
      </c>
      <c r="D19" s="86">
        <f t="shared" si="2"/>
        <v>50000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13230</v>
      </c>
      <c r="D21" s="86">
        <f t="shared" si="2"/>
        <v>13230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155372</v>
      </c>
      <c r="D22" s="86">
        <f t="shared" si="2"/>
        <v>155372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74000</v>
      </c>
      <c r="D23" s="86">
        <f t="shared" si="2"/>
        <v>74000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646312</v>
      </c>
      <c r="D24" s="86">
        <f t="shared" si="2"/>
        <v>646312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642312</v>
      </c>
      <c r="D25" s="86">
        <f>C25</f>
        <v>642312</v>
      </c>
      <c r="E25" s="100" t="str">
        <f t="shared" si="0"/>
        <v>-</v>
      </c>
      <c r="F25" s="95">
        <f>IF(C26=0,"-",D25/C26)</f>
        <v>214.10400000000001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20863</v>
      </c>
      <c r="D32" s="86">
        <f t="shared" si="2"/>
        <v>20863</v>
      </c>
      <c r="E32" s="100" t="str">
        <f t="shared" si="0"/>
        <v>-</v>
      </c>
      <c r="F32" s="95">
        <f t="shared" si="1"/>
        <v>1</v>
      </c>
    </row>
    <row r="33" spans="1:6" ht="41.25" customHeight="1" x14ac:dyDescent="0.2">
      <c r="A33" s="33" t="s">
        <v>240</v>
      </c>
      <c r="B33" s="39" t="s">
        <v>241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141204</v>
      </c>
      <c r="D35" s="89">
        <f t="shared" si="2"/>
        <v>141204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525</v>
      </c>
      <c r="D52" s="90">
        <f t="shared" si="14"/>
        <v>525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607</v>
      </c>
      <c r="D54" s="90">
        <f t="shared" si="14"/>
        <v>607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18760</v>
      </c>
      <c r="D58" s="88">
        <f>D59+D60+D61+D62</f>
        <v>18760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2665</v>
      </c>
      <c r="D62" s="79">
        <f t="shared" si="14"/>
        <v>2665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2015-05-08T09:33:29Z</cp:lastPrinted>
  <dcterms:created xsi:type="dcterms:W3CDTF">2005-07-21T09:51:05Z</dcterms:created>
  <dcterms:modified xsi:type="dcterms:W3CDTF">2015-05-12T08:28:38Z</dcterms:modified>
</cp:coreProperties>
</file>