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4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50" i="22"/>
  <c r="H50" i="22" s="1"/>
  <c r="C36" i="14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E16" i="20"/>
  <c r="D43" i="23"/>
  <c r="F43" i="23" s="1"/>
  <c r="E24" i="20"/>
  <c r="F26" i="20"/>
  <c r="F20" i="20"/>
  <c r="F61" i="20"/>
  <c r="F55" i="20"/>
  <c r="F45" i="20"/>
  <c r="F42" i="14" l="1"/>
  <c r="D54" i="23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<sst xmlns="http://schemas.openxmlformats.org/spreadsheetml/2006/main" count="706" uniqueCount="240">
  <si>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</si>
  <si>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</si>
  <si>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</si>
  <si>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</si>
  <si>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</si>
  <si>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</si>
  <si>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</si>
  <si>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</si>
  <si>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</si>
  <si>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</si>
  <si>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</si>
  <si>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</si>
  <si>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</si>
  <si>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</si>
  <si>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</si>
  <si>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</si>
  <si>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</si>
  <si>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</si>
  <si>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</si>
  <si>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</si>
  <si>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</si>
  <si>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</si>
  <si>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</si>
  <si>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</si>
  <si>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</si>
  <si>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</si>
  <si>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</si>
  <si>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</si>
  <si>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</si>
  <si>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</si>
  <si>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</si>
  <si>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</si>
  <si>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</si>
  <si>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</si>
  <si>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</si>
  <si>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</si>
  <si>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</si>
  <si>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</si>
  <si>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</si>
  <si>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</si>
  <si>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</si>
  <si>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</si>
  <si>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</si>
  <si>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</si>
  <si>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</si>
  <si>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</si>
  <si>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</si>
  <si>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</si>
  <si>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</si>
  <si>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</si>
  <si>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</si>
  <si>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</si>
  <si>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</si>
  <si>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</si>
  <si>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</si>
  <si>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</si>
  <si>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</si>
  <si>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</si>
  <si>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</si>
  <si>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</si>
  <si>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</si>
  <si>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</si>
  <si>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</si>
  <si>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</si>
  <si>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</si>
  <si>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</si>
  <si>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</si>
  <si>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</si>
  <si>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</si>
  <si>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</si>
  <si>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</si>
  <si>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</si>
  <si>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</si>
  <si>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</si>
  <si>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</si>
  <si>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</si>
  <si>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</si>
  <si>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</si>
  <si>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</si>
  <si>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</si>
  <si>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</si>
  <si>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</si>
  <si>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</si>
  <si>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</si>
  <si>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</si>
  <si>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</si>
  <si>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</si>
  <si>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</si>
  <si>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</si>
  <si>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</si>
  <si>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</si>
  <si>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</si>
  <si>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</si>
  <si>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</si>
  <si>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</si>
  <si>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</si>
  <si>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</si>
  <si>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</si>
  <si>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</si>
  <si>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</si>
  <si>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</si>
  <si>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</si>
  <si>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</si>
  <si>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</si>
  <si>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</si>
  <si>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</si>
  <si>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</si>
  <si>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</si>
  <si>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</si>
  <si>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</si>
  <si>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</si>
  <si>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</si>
  <si>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</si>
  <si>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</si>
  <si>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</si>
  <si>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</si>
  <si>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</si>
  <si>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</si>
  <si>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</si>
  <si>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</si>
  <si>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</si>
  <si>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</si>
  <si>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</si>
  <si>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</si>
  <si>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</si>
  <si>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</si>
  <si>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</si>
  <si>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</si>
  <si>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</si>
  <si>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</si>
  <si>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</si>
  <si>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</si>
  <si>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</si>
  <si>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</si>
  <si>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</si>
  <si>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</si>
  <si>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</si>
  <si>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</si>
  <si>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</si>
  <si>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</si>
  <si>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</si>
  <si>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</si>
  <si>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</si>
  <si>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</si>
  <si>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</si>
  <si>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</si>
  <si>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</si>
  <si>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</si>
  <si>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</si>
  <si>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</si>
  <si>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</si>
  <si>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</si>
  <si>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</si>
  <si>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</si>
  <si>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</si>
  <si>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</si>
  <si>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</si>
  <si>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</si>
  <si>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</si>
  <si>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</si>
  <si>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</si>
  <si>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</si>
  <si>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</si>
  <si>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</si>
  <si>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</si>
  <si>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</si>
  <si>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</si>
  <si>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</si>
  <si>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</si>
  <si>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</si>
  <si>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</si>
  <si>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</si>
  <si>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</si>
  <si>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</si>
  <si>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</si>
  <si>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</si>
  <si>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</si>
  <si>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</si>
  <si>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</si>
  <si>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</si>
  <si>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</si>
  <si>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</si>
  <si>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</si>
  <si>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</si>
  <si>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</si>
  <si>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</si>
  <si>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</si>
  <si>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</si>
  <si>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</si>
  <si>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</si>
  <si>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</si>
  <si>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</si>
  <si>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</si>
  <si>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</si>
  <si>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</si>
  <si>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</si>
  <si>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</si>
  <si>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</si>
  <si>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</si>
  <si>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</si>
  <si>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</si>
  <si>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</si>
  <si>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</si>
  <si>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</si>
  <si>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</si>
  <si>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</si>
  <si>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</si>
  <si>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</si>
  <si>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</si>
  <si>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</si>
  <si>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</si>
  <si>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</si>
  <si>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</si>
  <si>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</si>
  <si>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</si>
  <si>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</si>
  <si>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</si>
  <si>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</si>
  <si>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</si>
  <si>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</si>
  <si>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</si>
  <si>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</si>
  <si>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</si>
  <si>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</si>
  <si>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</si>
  <si>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</si>
  <si>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</si>
  <si>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</si>
  <si>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</si>
  <si>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</si>
  <si>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</si>
  <si>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</si>
  <si>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</si>
  <si>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</si>
  <si>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</si>
  <si>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</si>
  <si>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</si>
  <si>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</si>
  <si>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2013 rok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</si>
  <si>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przesunięcia Dyrektora MOW NFZ z dnia  24.09.2013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</si>
</sst>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C7" sqref="C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652600</v>
      </c>
      <c r="D7" s="86">
        <f>C7</f>
        <v>652600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450439</v>
      </c>
      <c r="D8" s="86">
        <f t="shared" ref="D8:D34" si="2">C8</f>
        <v>450439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2526858</v>
      </c>
      <c r="D9" s="86">
        <f t="shared" si="2"/>
        <v>2526858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215278</v>
      </c>
      <c r="D10" s="86">
        <f t="shared" si="2"/>
        <v>215278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194358</v>
      </c>
      <c r="D11" s="86">
        <f t="shared" ref="D11:D13" si="3">C11</f>
        <v>194358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103546</v>
      </c>
      <c r="D12" s="86">
        <f t="shared" si="3"/>
        <v>103546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52194</v>
      </c>
      <c r="D13" s="86">
        <f t="shared" si="3"/>
        <v>52194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167128</v>
      </c>
      <c r="D14" s="86">
        <f t="shared" si="2"/>
        <v>167128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179089</v>
      </c>
      <c r="D15" s="86">
        <f t="shared" si="2"/>
        <v>179089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113159</v>
      </c>
      <c r="D16" s="86">
        <f t="shared" si="2"/>
        <v>113159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31111</v>
      </c>
      <c r="D17" s="86">
        <f t="shared" si="2"/>
        <v>31111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180560</v>
      </c>
      <c r="D18" s="86">
        <f t="shared" si="2"/>
        <v>180560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11707</v>
      </c>
      <c r="D21" s="86">
        <f t="shared" si="2"/>
        <v>11707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144990</v>
      </c>
      <c r="D22" s="86">
        <f t="shared" si="2"/>
        <v>144990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62300</v>
      </c>
      <c r="D23" s="86">
        <f t="shared" si="2"/>
        <v>62300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718006</v>
      </c>
      <c r="D24" s="86">
        <f t="shared" si="2"/>
        <v>718006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714006</v>
      </c>
      <c r="D25" s="86">
        <f>C25</f>
        <v>714006</v>
      </c>
      <c r="E25" s="100" t="str">
        <f t="shared" si="0"/>
        <v>-</v>
      </c>
      <c r="F25" s="95">
        <f>IF(C26=0,"-",D25/C26)</f>
        <v>238.00200000000001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12528</v>
      </c>
      <c r="D32" s="86">
        <f t="shared" si="2"/>
        <v>12528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138400</v>
      </c>
      <c r="D34" s="89">
        <f t="shared" si="2"/>
        <v>138400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40214</v>
      </c>
      <c r="D36" s="26">
        <f>D37+D38+D39+D47+D49+D55+D56+D54</f>
        <v>40214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267</v>
      </c>
      <c r="D39" s="90">
        <f>D40+D42+D43+D44+D45+D46</f>
        <v>267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35</v>
      </c>
      <c r="D42" s="79">
        <f t="shared" si="14"/>
        <v>35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160</v>
      </c>
      <c r="D45" s="90">
        <f t="shared" si="14"/>
        <v>160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21677</v>
      </c>
      <c r="D47" s="90">
        <f t="shared" si="14"/>
        <v>21677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4806</v>
      </c>
      <c r="D49" s="90">
        <f>D50+D51+D52+D53</f>
        <v>4806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3727</v>
      </c>
      <c r="D50" s="90">
        <f t="shared" si="14"/>
        <v>3727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531</v>
      </c>
      <c r="D51" s="90">
        <f t="shared" si="14"/>
        <v>531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7000</v>
      </c>
      <c r="D55" s="79">
        <f t="shared" si="14"/>
        <v>7000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294</v>
      </c>
      <c r="D56" s="90">
        <f t="shared" si="14"/>
        <v>294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2013-07-08T10:22:48Z</cp:lastPrinted>
  <dcterms:created xsi:type="dcterms:W3CDTF">2005-07-21T09:51:05Z</dcterms:created>
  <dcterms:modified xsi:type="dcterms:W3CDTF">2013-09-26T12:00:39Z</dcterms:modified>
</cp:coreProperties>
</file>